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17205\"/>
    </mc:Choice>
  </mc:AlternateContent>
  <xr:revisionPtr revIDLastSave="0" documentId="13_ncr:1_{9621E710-041F-4581-B424-00935E72F8D5}" xr6:coauthVersionLast="46" xr6:coauthVersionMax="46" xr10:uidLastSave="{00000000-0000-0000-0000-000000000000}"/>
  <bookViews>
    <workbookView xWindow="1100" yWindow="1240" windowWidth="14400" windowHeight="7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C14" i="1"/>
  <c r="C12" i="1"/>
  <c r="C13" i="1" s="1"/>
  <c r="C11" i="1"/>
  <c r="D14" i="1"/>
  <c r="D12" i="1"/>
  <c r="D13" i="1" s="1"/>
  <c r="D11" i="1"/>
  <c r="E14" i="1"/>
  <c r="F11" i="1"/>
  <c r="E9" i="1"/>
  <c r="E12" i="1" s="1"/>
  <c r="E13" i="1" s="1"/>
  <c r="E7" i="1"/>
  <c r="E11" i="1" l="1"/>
  <c r="Q14" i="1"/>
  <c r="P14" i="1"/>
  <c r="O14" i="1"/>
  <c r="N14" i="1"/>
  <c r="M14" i="1"/>
  <c r="L14" i="1"/>
  <c r="K14" i="1"/>
  <c r="J14" i="1"/>
  <c r="I14" i="1"/>
  <c r="H14" i="1"/>
  <c r="G14" i="1"/>
  <c r="F14" i="1"/>
  <c r="F13" i="1"/>
  <c r="Q12" i="1"/>
  <c r="Q13" i="1" s="1"/>
  <c r="P12" i="1"/>
  <c r="P13" i="1" s="1"/>
  <c r="O12" i="1"/>
  <c r="O13" i="1" s="1"/>
  <c r="N12" i="1"/>
  <c r="N13" i="1" s="1"/>
  <c r="M12" i="1"/>
  <c r="M13" i="1" s="1"/>
  <c r="L12" i="1"/>
  <c r="L13" i="1" s="1"/>
  <c r="K12" i="1"/>
  <c r="K13" i="1" s="1"/>
  <c r="J12" i="1"/>
  <c r="J13" i="1" s="1"/>
  <c r="I12" i="1"/>
  <c r="I13" i="1" s="1"/>
  <c r="H12" i="1"/>
  <c r="H13" i="1" s="1"/>
  <c r="G12" i="1"/>
  <c r="G13" i="1" s="1"/>
  <c r="F12" i="1"/>
  <c r="Q11" i="1"/>
  <c r="P11" i="1"/>
  <c r="O11" i="1"/>
  <c r="N11" i="1"/>
  <c r="M11" i="1"/>
  <c r="L11" i="1"/>
  <c r="K11" i="1"/>
  <c r="J11" i="1"/>
  <c r="I11" i="1"/>
  <c r="H11" i="1"/>
  <c r="G11" i="1"/>
  <c r="F2" i="1" l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Vetter</author>
    <author>Robert Vetter</author>
  </authors>
  <commentList>
    <comment ref="C3" authorId="0" shapeId="0" xr:uid="{15494D0D-71FC-487A-8EDD-079751958734}">
      <text>
        <r>
          <rPr>
            <b/>
            <sz val="9"/>
            <color indexed="81"/>
            <rFont val="Tahoma"/>
            <family val="2"/>
          </rPr>
          <t>Rob Vetter:</t>
        </r>
        <r>
          <rPr>
            <sz val="9"/>
            <color indexed="81"/>
            <rFont val="Tahoma"/>
            <family val="2"/>
          </rPr>
          <t xml:space="preserve">
Denver Silver Linings</t>
        </r>
      </text>
    </comment>
    <comment ref="G3" authorId="1" shapeId="0" xr:uid="{00000000-0006-0000-0000-000001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Held in Aurora</t>
        </r>
      </text>
    </comment>
    <comment ref="R3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Lakewood</t>
        </r>
      </text>
    </comment>
    <comment ref="E5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Robert Vetter:
</t>
        </r>
        <r>
          <rPr>
            <sz val="9"/>
            <color indexed="81"/>
            <rFont val="Tahoma"/>
            <family val="2"/>
          </rPr>
          <t>Tournament report incorrectly indicates 164 tables.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Start Denver/Metro</t>
        </r>
      </text>
    </comment>
    <comment ref="K5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Start Sheridan/HOC
</t>
        </r>
      </text>
    </comment>
    <comment ref="A6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Robert Vetter:
Does not include table count from concurrent GNT events.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 xr:uid="{F3758276-DD3D-43CF-8163-9D5E6A1B537A}">
      <text>
        <r>
          <rPr>
            <b/>
            <sz val="9"/>
            <color indexed="81"/>
            <rFont val="Tahoma"/>
            <family val="2"/>
          </rPr>
          <t>Rob Vetter:</t>
        </r>
        <r>
          <rPr>
            <sz val="9"/>
            <color indexed="81"/>
            <rFont val="Tahoma"/>
            <family val="2"/>
          </rPr>
          <t xml:space="preserve">
Online Pro/Am</t>
        </r>
      </text>
    </comment>
    <comment ref="E7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Combined Sectional + IN Regional</t>
        </r>
      </text>
    </comment>
    <comment ref="H8" authorId="1" shapeId="0" xr:uid="{00000000-0006-0000-0000-000008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Run the last weekend of September.
</t>
        </r>
      </text>
    </comment>
    <comment ref="K8" authorId="1" shapeId="0" xr:uid="{00000000-0006-0000-0000-000009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Start Sheridan/HOC</t>
        </r>
      </text>
    </comment>
    <comment ref="E9" authorId="1" shapeId="0" xr:uid="{00000000-0006-0000-0000-00000A000000}">
      <text>
        <r>
          <rPr>
            <b/>
            <sz val="9"/>
            <color indexed="81"/>
            <rFont val="Tahoma"/>
            <charset val="1"/>
          </rPr>
          <t>Robert Vetter:</t>
        </r>
        <r>
          <rPr>
            <sz val="9"/>
            <color indexed="81"/>
            <rFont val="Tahoma"/>
            <charset val="1"/>
          </rPr>
          <t xml:space="preserve">
No table summary in report.  Manually calculated.</t>
        </r>
      </text>
    </comment>
  </commentList>
</comments>
</file>

<file path=xl/sharedStrings.xml><?xml version="1.0" encoding="utf-8"?>
<sst xmlns="http://schemas.openxmlformats.org/spreadsheetml/2006/main" count="23" uniqueCount="23">
  <si>
    <t>January Sectional</t>
  </si>
  <si>
    <t>March Sectional</t>
  </si>
  <si>
    <t>April I/N Sectional</t>
  </si>
  <si>
    <t>Regional</t>
  </si>
  <si>
    <t>July Sectional</t>
  </si>
  <si>
    <t>October I/N Sectional</t>
  </si>
  <si>
    <t>November Sectional</t>
  </si>
  <si>
    <t>Earliest table count from ACBL</t>
  </si>
  <si>
    <t>Total Attendance</t>
  </si>
  <si>
    <t>Total Sectionals</t>
  </si>
  <si>
    <t>Average Sectional</t>
  </si>
  <si>
    <t>Total I/N</t>
  </si>
  <si>
    <t>Denver Tournament Attendance (Table Count)</t>
  </si>
  <si>
    <t>Method used to derive these numbers:</t>
  </si>
  <si>
    <t xml:space="preserve">    Go to the tournaments page on the ACBL website</t>
  </si>
  <si>
    <t xml:space="preserve">        http://tournaments.acbl.org/</t>
  </si>
  <si>
    <r>
      <t xml:space="preserve">    Set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of the tournament you are looking for</t>
    </r>
  </si>
  <si>
    <r>
      <t xml:space="preserve">    Select "17" under </t>
    </r>
    <r>
      <rPr>
        <b/>
        <sz val="11"/>
        <color theme="1"/>
        <rFont val="Calibri"/>
        <family val="2"/>
        <scheme val="minor"/>
      </rPr>
      <t>District</t>
    </r>
  </si>
  <si>
    <r>
      <t xml:space="preserve">    Press the </t>
    </r>
    <r>
      <rPr>
        <b/>
        <sz val="11"/>
        <color theme="1"/>
        <rFont val="Calibri"/>
        <family val="2"/>
        <scheme val="minor"/>
      </rPr>
      <t>Search</t>
    </r>
    <r>
      <rPr>
        <sz val="11"/>
        <color theme="1"/>
        <rFont val="Calibri"/>
        <family val="2"/>
        <scheme val="minor"/>
      </rPr>
      <t xml:space="preserve"> button</t>
    </r>
  </si>
  <si>
    <t xml:space="preserve">    Find the tournament you are looking for and select the results link next to it</t>
  </si>
  <si>
    <t xml:space="preserve">    Near the bottom of the page is a masterpoint and attendance summary.  Use the attendance in the cell above.</t>
  </si>
  <si>
    <t>Various cells have comments pertaining to location or calculation.</t>
  </si>
  <si>
    <t>To read the comment, hover over the cell with a red triangle in the upper right.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</si>
</sst>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0" borderId="0" xfId="0" quotePrefix="1"/>
    <xf numFmtId="0" fontId="5" fillId="0" borderId="0" xfId="1" quotePrefix="1"/>
    <xf numFmtId="0" fontId="0" fillId="0" borderId="0" xfId="0" applyFont="1"/>
    <xf numFmtId="0" fontId="0" fillId="4" borderId="0" xfId="0" applyFill="1"/>
    <xf numFmtId="0" fontId="0" fillId="4" borderId="0" xfId="0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urnaments.acbl.org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19" workbookViewId="0">
      <selection activeCell="D7" sqref="D7"/>
    </sheetView>
  </sheetViews>
  <sheetFormatPr defaultRowHeight="14.5" x14ac:dyDescent="0.35"/>
  <cols>
    <col min="1" max="1" width="17.7265625" bestFit="1" customWidth="1"/>
    <col min="2" max="3" width="4.81640625" bestFit="1" customWidth="1"/>
    <col min="4" max="18" width="4.6328125" bestFit="1" customWidth="1"/>
    <col min="19" max="19" width="24.6328125" style="1" bestFit="1" customWidth="1"/>
  </cols>
  <sheetData>
    <row r="1" spans="1:19" ht="21" x14ac:dyDescent="0.5">
      <c r="A1" s="10" t="s">
        <v>12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35">
      <c r="B2">
        <v>2022</v>
      </c>
      <c r="C2">
        <v>2021</v>
      </c>
      <c r="D2">
        <v>2020</v>
      </c>
      <c r="E2">
        <v>2019</v>
      </c>
      <c r="F2">
        <f>E2-1</f>
        <v>2018</v>
      </c>
      <c r="G2">
        <f t="shared" ref="G2:R2" si="0">F2-1</f>
        <v>2017</v>
      </c>
      <c r="H2">
        <f t="shared" si="0"/>
        <v>2016</v>
      </c>
      <c r="I2">
        <f t="shared" si="0"/>
        <v>2015</v>
      </c>
      <c r="J2">
        <f t="shared" si="0"/>
        <v>2014</v>
      </c>
      <c r="K2">
        <f t="shared" si="0"/>
        <v>2013</v>
      </c>
      <c r="L2">
        <f t="shared" si="0"/>
        <v>2012</v>
      </c>
      <c r="M2">
        <f t="shared" si="0"/>
        <v>2011</v>
      </c>
      <c r="N2">
        <f t="shared" si="0"/>
        <v>2010</v>
      </c>
      <c r="O2">
        <f t="shared" si="0"/>
        <v>2009</v>
      </c>
      <c r="P2">
        <f t="shared" si="0"/>
        <v>2008</v>
      </c>
      <c r="Q2">
        <f t="shared" si="0"/>
        <v>2007</v>
      </c>
      <c r="R2">
        <f t="shared" si="0"/>
        <v>2006</v>
      </c>
      <c r="S2" s="1" t="s">
        <v>7</v>
      </c>
    </row>
    <row r="3" spans="1:19" x14ac:dyDescent="0.35">
      <c r="A3" t="s">
        <v>0</v>
      </c>
      <c r="C3" s="8">
        <v>263</v>
      </c>
      <c r="D3">
        <v>473</v>
      </c>
      <c r="E3">
        <v>412</v>
      </c>
      <c r="F3">
        <v>414</v>
      </c>
      <c r="G3" s="3">
        <v>338</v>
      </c>
      <c r="H3">
        <v>418</v>
      </c>
      <c r="I3">
        <v>468</v>
      </c>
      <c r="J3">
        <v>518</v>
      </c>
      <c r="K3">
        <v>391</v>
      </c>
      <c r="L3">
        <v>507</v>
      </c>
      <c r="M3">
        <v>477</v>
      </c>
      <c r="N3">
        <v>507</v>
      </c>
      <c r="O3">
        <v>565</v>
      </c>
      <c r="P3">
        <v>536</v>
      </c>
      <c r="Q3">
        <v>397</v>
      </c>
      <c r="R3">
        <v>485</v>
      </c>
      <c r="S3" s="1">
        <v>2006</v>
      </c>
    </row>
    <row r="4" spans="1:19" x14ac:dyDescent="0.35">
      <c r="A4" t="s">
        <v>1</v>
      </c>
      <c r="C4" s="8">
        <v>0</v>
      </c>
      <c r="D4" s="8">
        <v>0</v>
      </c>
      <c r="E4">
        <v>409</v>
      </c>
      <c r="F4">
        <v>439</v>
      </c>
      <c r="G4">
        <v>422</v>
      </c>
      <c r="H4">
        <v>427</v>
      </c>
      <c r="I4">
        <v>501</v>
      </c>
      <c r="J4">
        <v>513</v>
      </c>
      <c r="K4">
        <v>410</v>
      </c>
      <c r="L4">
        <v>522</v>
      </c>
      <c r="M4">
        <v>450</v>
      </c>
      <c r="N4">
        <v>431</v>
      </c>
      <c r="O4">
        <v>513</v>
      </c>
      <c r="P4">
        <v>485</v>
      </c>
      <c r="Q4">
        <v>450</v>
      </c>
      <c r="S4" s="1">
        <v>2007</v>
      </c>
    </row>
    <row r="5" spans="1:19" x14ac:dyDescent="0.35">
      <c r="A5" t="s">
        <v>2</v>
      </c>
      <c r="C5" s="8">
        <v>0</v>
      </c>
      <c r="D5" s="8">
        <v>0</v>
      </c>
      <c r="E5" s="3">
        <v>82</v>
      </c>
      <c r="F5">
        <v>93</v>
      </c>
      <c r="G5">
        <v>83</v>
      </c>
      <c r="H5">
        <v>86</v>
      </c>
      <c r="I5">
        <v>74</v>
      </c>
      <c r="J5">
        <v>88</v>
      </c>
      <c r="K5">
        <v>83</v>
      </c>
      <c r="L5">
        <v>84</v>
      </c>
      <c r="M5">
        <v>81</v>
      </c>
      <c r="N5">
        <v>84</v>
      </c>
      <c r="O5">
        <v>94</v>
      </c>
      <c r="P5">
        <v>117</v>
      </c>
      <c r="Q5">
        <v>114</v>
      </c>
      <c r="S5" s="1">
        <v>2007</v>
      </c>
    </row>
    <row r="6" spans="1:19" x14ac:dyDescent="0.35">
      <c r="A6" s="2" t="s">
        <v>3</v>
      </c>
      <c r="B6" s="7"/>
      <c r="C6" s="9">
        <v>0</v>
      </c>
      <c r="D6" s="9">
        <v>30</v>
      </c>
      <c r="E6">
        <v>1786</v>
      </c>
      <c r="F6">
        <v>1905</v>
      </c>
      <c r="G6">
        <v>1722</v>
      </c>
      <c r="H6">
        <v>1921</v>
      </c>
      <c r="I6">
        <v>2162</v>
      </c>
      <c r="J6">
        <v>2091</v>
      </c>
      <c r="K6">
        <v>2226</v>
      </c>
      <c r="L6">
        <v>2195</v>
      </c>
      <c r="M6">
        <v>2153</v>
      </c>
      <c r="N6">
        <v>2171</v>
      </c>
      <c r="O6">
        <v>2074</v>
      </c>
      <c r="P6">
        <v>2212</v>
      </c>
      <c r="Q6">
        <v>2015</v>
      </c>
      <c r="S6" s="1">
        <v>2007</v>
      </c>
    </row>
    <row r="7" spans="1:19" x14ac:dyDescent="0.35">
      <c r="A7" t="s">
        <v>4</v>
      </c>
      <c r="C7" s="8"/>
      <c r="D7" s="8">
        <v>0</v>
      </c>
      <c r="E7" s="4">
        <f>304+210</f>
        <v>514</v>
      </c>
      <c r="F7">
        <v>468</v>
      </c>
      <c r="G7">
        <v>385</v>
      </c>
      <c r="H7">
        <v>481</v>
      </c>
      <c r="I7">
        <v>508</v>
      </c>
      <c r="J7">
        <v>514</v>
      </c>
      <c r="K7">
        <v>470</v>
      </c>
      <c r="L7">
        <v>520</v>
      </c>
      <c r="M7">
        <v>410</v>
      </c>
      <c r="N7">
        <v>527</v>
      </c>
      <c r="O7">
        <v>533</v>
      </c>
      <c r="P7">
        <v>538</v>
      </c>
      <c r="Q7">
        <v>483</v>
      </c>
      <c r="S7" s="1">
        <v>2007</v>
      </c>
    </row>
    <row r="8" spans="1:19" x14ac:dyDescent="0.35">
      <c r="A8" t="s">
        <v>5</v>
      </c>
      <c r="D8" s="8">
        <v>0</v>
      </c>
      <c r="E8">
        <v>75</v>
      </c>
      <c r="F8">
        <v>77</v>
      </c>
      <c r="G8">
        <v>82</v>
      </c>
      <c r="H8">
        <v>78</v>
      </c>
      <c r="I8">
        <v>55</v>
      </c>
      <c r="J8">
        <v>50</v>
      </c>
      <c r="K8">
        <v>95</v>
      </c>
      <c r="L8">
        <v>87</v>
      </c>
      <c r="M8">
        <v>75</v>
      </c>
      <c r="N8">
        <v>85</v>
      </c>
      <c r="O8">
        <v>67</v>
      </c>
      <c r="P8">
        <v>96</v>
      </c>
      <c r="Q8">
        <v>70</v>
      </c>
      <c r="R8">
        <v>83</v>
      </c>
      <c r="S8" s="1">
        <v>2006</v>
      </c>
    </row>
    <row r="9" spans="1:19" x14ac:dyDescent="0.35">
      <c r="A9" t="s">
        <v>6</v>
      </c>
      <c r="D9" s="8">
        <v>0</v>
      </c>
      <c r="E9" s="3">
        <f>(64+58+43)+(84+70)+130</f>
        <v>449</v>
      </c>
      <c r="F9">
        <v>378</v>
      </c>
      <c r="G9">
        <v>392</v>
      </c>
      <c r="H9">
        <v>426</v>
      </c>
      <c r="I9">
        <v>444</v>
      </c>
      <c r="J9">
        <v>538</v>
      </c>
      <c r="K9">
        <v>550</v>
      </c>
      <c r="L9">
        <v>523</v>
      </c>
      <c r="M9">
        <v>544</v>
      </c>
      <c r="N9">
        <v>523</v>
      </c>
      <c r="O9">
        <v>461</v>
      </c>
      <c r="P9">
        <v>500</v>
      </c>
      <c r="Q9">
        <v>500</v>
      </c>
      <c r="R9">
        <v>473</v>
      </c>
      <c r="S9" s="1">
        <v>2006</v>
      </c>
    </row>
    <row r="11" spans="1:19" x14ac:dyDescent="0.35">
      <c r="A11" t="s">
        <v>8</v>
      </c>
      <c r="B11">
        <f>SUM(B3:B9)</f>
        <v>0</v>
      </c>
      <c r="C11">
        <f>SUM(C3:C9)</f>
        <v>263</v>
      </c>
      <c r="D11">
        <f>SUM(D3:D9)</f>
        <v>503</v>
      </c>
      <c r="E11">
        <f>SUM(E3:E9)</f>
        <v>3727</v>
      </c>
      <c r="F11">
        <f>SUM(F3:F9)</f>
        <v>3774</v>
      </c>
      <c r="G11">
        <f t="shared" ref="G11:Q11" si="1">SUM(G3:G9)</f>
        <v>3424</v>
      </c>
      <c r="H11">
        <f t="shared" si="1"/>
        <v>3837</v>
      </c>
      <c r="I11">
        <f t="shared" si="1"/>
        <v>4212</v>
      </c>
      <c r="J11">
        <f t="shared" si="1"/>
        <v>4312</v>
      </c>
      <c r="K11">
        <f t="shared" si="1"/>
        <v>4225</v>
      </c>
      <c r="L11">
        <f t="shared" si="1"/>
        <v>4438</v>
      </c>
      <c r="M11">
        <f t="shared" si="1"/>
        <v>4190</v>
      </c>
      <c r="N11">
        <f t="shared" si="1"/>
        <v>4328</v>
      </c>
      <c r="O11">
        <f t="shared" si="1"/>
        <v>4307</v>
      </c>
      <c r="P11">
        <f t="shared" si="1"/>
        <v>4484</v>
      </c>
      <c r="Q11">
        <f t="shared" si="1"/>
        <v>4029</v>
      </c>
    </row>
    <row r="12" spans="1:19" x14ac:dyDescent="0.35">
      <c r="A12" t="s">
        <v>9</v>
      </c>
      <c r="B12">
        <f>B3+B4+B7+B9</f>
        <v>0</v>
      </c>
      <c r="C12">
        <f>C3+C4+C7+C9</f>
        <v>263</v>
      </c>
      <c r="D12">
        <f>D3+D4+D7+D9</f>
        <v>473</v>
      </c>
      <c r="E12">
        <f>E3+E4+E7+E9</f>
        <v>1784</v>
      </c>
      <c r="F12">
        <f>F3+F4+F7+F9</f>
        <v>1699</v>
      </c>
      <c r="G12">
        <f t="shared" ref="G12:Q12" si="2">G3+G4+G7+G9</f>
        <v>1537</v>
      </c>
      <c r="H12">
        <f t="shared" si="2"/>
        <v>1752</v>
      </c>
      <c r="I12">
        <f t="shared" si="2"/>
        <v>1921</v>
      </c>
      <c r="J12">
        <f t="shared" si="2"/>
        <v>2083</v>
      </c>
      <c r="K12">
        <f t="shared" si="2"/>
        <v>1821</v>
      </c>
      <c r="L12">
        <f t="shared" si="2"/>
        <v>2072</v>
      </c>
      <c r="M12">
        <f t="shared" si="2"/>
        <v>1881</v>
      </c>
      <c r="N12">
        <f t="shared" si="2"/>
        <v>1988</v>
      </c>
      <c r="O12">
        <f t="shared" si="2"/>
        <v>2072</v>
      </c>
      <c r="P12">
        <f t="shared" si="2"/>
        <v>2059</v>
      </c>
      <c r="Q12">
        <f t="shared" si="2"/>
        <v>1830</v>
      </c>
    </row>
    <row r="13" spans="1:19" x14ac:dyDescent="0.35">
      <c r="A13" t="s">
        <v>10</v>
      </c>
      <c r="B13">
        <f>B12/4</f>
        <v>0</v>
      </c>
      <c r="C13">
        <f>C12/4</f>
        <v>65.75</v>
      </c>
      <c r="D13">
        <f>D12/4</f>
        <v>118.25</v>
      </c>
      <c r="E13">
        <f>E12/4</f>
        <v>446</v>
      </c>
      <c r="F13">
        <f>F12/4</f>
        <v>424.75</v>
      </c>
      <c r="G13">
        <f t="shared" ref="G13:Q13" si="3">G12/4</f>
        <v>384.25</v>
      </c>
      <c r="H13">
        <f t="shared" si="3"/>
        <v>438</v>
      </c>
      <c r="I13">
        <f t="shared" si="3"/>
        <v>480.25</v>
      </c>
      <c r="J13">
        <f t="shared" si="3"/>
        <v>520.75</v>
      </c>
      <c r="K13">
        <f t="shared" si="3"/>
        <v>455.25</v>
      </c>
      <c r="L13">
        <f t="shared" si="3"/>
        <v>518</v>
      </c>
      <c r="M13">
        <f t="shared" si="3"/>
        <v>470.25</v>
      </c>
      <c r="N13">
        <f t="shared" si="3"/>
        <v>497</v>
      </c>
      <c r="O13">
        <f t="shared" si="3"/>
        <v>518</v>
      </c>
      <c r="P13">
        <f t="shared" si="3"/>
        <v>514.75</v>
      </c>
      <c r="Q13">
        <f t="shared" si="3"/>
        <v>457.5</v>
      </c>
    </row>
    <row r="14" spans="1:19" x14ac:dyDescent="0.35">
      <c r="A14" t="s">
        <v>11</v>
      </c>
      <c r="B14">
        <f>B5+B8</f>
        <v>0</v>
      </c>
      <c r="C14">
        <f>C5+C8</f>
        <v>0</v>
      </c>
      <c r="D14">
        <f>D5+D8</f>
        <v>0</v>
      </c>
      <c r="E14">
        <f>E5+E8</f>
        <v>157</v>
      </c>
      <c r="F14">
        <f>F5+F8</f>
        <v>170</v>
      </c>
      <c r="G14">
        <f t="shared" ref="G14:Q14" si="4">G5+G8</f>
        <v>165</v>
      </c>
      <c r="H14">
        <f t="shared" si="4"/>
        <v>164</v>
      </c>
      <c r="I14">
        <f t="shared" si="4"/>
        <v>129</v>
      </c>
      <c r="J14">
        <f t="shared" si="4"/>
        <v>138</v>
      </c>
      <c r="K14">
        <f t="shared" si="4"/>
        <v>178</v>
      </c>
      <c r="L14">
        <f t="shared" si="4"/>
        <v>171</v>
      </c>
      <c r="M14">
        <f t="shared" si="4"/>
        <v>156</v>
      </c>
      <c r="N14">
        <f t="shared" si="4"/>
        <v>169</v>
      </c>
      <c r="O14">
        <f t="shared" si="4"/>
        <v>161</v>
      </c>
      <c r="P14">
        <f t="shared" si="4"/>
        <v>213</v>
      </c>
      <c r="Q14">
        <f t="shared" si="4"/>
        <v>184</v>
      </c>
    </row>
    <row r="16" spans="1:19" x14ac:dyDescent="0.35">
      <c r="A16" t="s">
        <v>21</v>
      </c>
    </row>
    <row r="17" spans="1:3" x14ac:dyDescent="0.35">
      <c r="A17" t="s">
        <v>22</v>
      </c>
    </row>
    <row r="19" spans="1:3" x14ac:dyDescent="0.35">
      <c r="A19" t="s">
        <v>13</v>
      </c>
    </row>
    <row r="20" spans="1:3" x14ac:dyDescent="0.35">
      <c r="A20" s="5" t="s">
        <v>14</v>
      </c>
      <c r="B20" s="5"/>
      <c r="C20" s="5"/>
    </row>
    <row r="21" spans="1:3" x14ac:dyDescent="0.35">
      <c r="A21" s="6" t="s">
        <v>15</v>
      </c>
      <c r="B21" s="6"/>
      <c r="C21" s="6"/>
    </row>
    <row r="22" spans="1:3" x14ac:dyDescent="0.35">
      <c r="A22" s="5" t="s">
        <v>16</v>
      </c>
      <c r="B22" s="5"/>
      <c r="C22" s="5"/>
    </row>
    <row r="23" spans="1:3" x14ac:dyDescent="0.35">
      <c r="A23" s="5" t="s">
        <v>17</v>
      </c>
      <c r="B23" s="5"/>
      <c r="C23" s="5"/>
    </row>
    <row r="24" spans="1:3" x14ac:dyDescent="0.35">
      <c r="A24" s="5" t="s">
        <v>18</v>
      </c>
      <c r="B24" s="5"/>
      <c r="C24" s="5"/>
    </row>
    <row r="25" spans="1:3" x14ac:dyDescent="0.35">
      <c r="A25" s="5" t="s">
        <v>19</v>
      </c>
      <c r="B25" s="5"/>
      <c r="C25" s="5"/>
    </row>
    <row r="26" spans="1:3" x14ac:dyDescent="0.35">
      <c r="A26" s="5" t="s">
        <v>20</v>
      </c>
      <c r="B26" s="5"/>
      <c r="C26" s="5"/>
    </row>
  </sheetData>
  <mergeCells count="1">
    <mergeCell ref="A1:S1"/>
  </mergeCells>
  <hyperlinks>
    <hyperlink ref="A21" r:id="rId1" display="http://tournaments.acbl.org/" xr:uid="{00000000-0004-0000-0000-00000000000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Vetter</dc:creator>
  <cp:lastModifiedBy>Rob Vetter</cp:lastModifiedBy>
  <dcterms:created xsi:type="dcterms:W3CDTF">2019-01-14T20:07:03Z</dcterms:created>
  <dcterms:modified xsi:type="dcterms:W3CDTF">2021-03-26T23:51:45Z</dcterms:modified>
</cp:coreProperties>
</file>